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07"/>
  <workbookPr/>
  <mc:AlternateContent xmlns:mc="http://schemas.openxmlformats.org/markup-compatibility/2006">
    <mc:Choice Requires="x15">
      <x15ac:absPath xmlns:x15ac="http://schemas.microsoft.com/office/spreadsheetml/2010/11/ac" url="C:\Users\lenovo\Desktop\Letters\Excel Course\- WICASA Seminar half days\"/>
    </mc:Choice>
  </mc:AlternateContent>
  <xr:revisionPtr revIDLastSave="0" documentId="13_ncr:1_{E94E0EA8-8E88-4E22-A86C-AD9B7E346252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Sheet1" sheetId="6" r:id="rId1"/>
    <sheet name="IF and IFS" sheetId="5" r:id="rId2"/>
  </sheets>
  <externalReferences>
    <externalReference r:id="rId3"/>
  </externalReferences>
  <definedNames>
    <definedName name="Can">'[1]Dependednt Drop Down List'!#REF!</definedName>
    <definedName name="Canada">'[1]Dependednt Drop Down List'!#REF!</definedName>
    <definedName name="Canada1">'[1]Dependednt Drop Down List'!#REF!</definedName>
    <definedName name="Dept">#REF!</definedName>
    <definedName name="India">'[1]Dependednt Drop Down List'!#REF!</definedName>
    <definedName name="Malaysia">'[1]Dependednt Drop Down List'!#REF!</definedName>
    <definedName name="N_Nav">#REF!</definedName>
    <definedName name="New_Tax">'IF and IFS'!#REF!</definedName>
    <definedName name="Old_Tax">'IF and IFS'!#REF!</definedName>
    <definedName name="PERCENTAGE">'IF and IFS'!$B$3</definedName>
    <definedName name="REMARKS">'IF and IFS'!$E$3</definedName>
    <definedName name="State">#REF!</definedName>
    <definedName name="TABLE3">#REF!</definedName>
    <definedName name="VAIBHAV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5" l="1"/>
  <c r="B6" i="5"/>
  <c r="D26" i="5"/>
  <c r="E26" i="5" s="1"/>
  <c r="C26" i="5"/>
  <c r="E25" i="5"/>
  <c r="D25" i="5"/>
  <c r="C25" i="5"/>
  <c r="D24" i="5"/>
  <c r="E24" i="5" s="1"/>
  <c r="C24" i="5"/>
  <c r="D23" i="5"/>
  <c r="E23" i="5" s="1"/>
  <c r="C23" i="5"/>
  <c r="D22" i="5"/>
  <c r="E22" i="5" s="1"/>
  <c r="C22" i="5"/>
  <c r="D21" i="5"/>
  <c r="E21" i="5" s="1"/>
  <c r="C21" i="5"/>
  <c r="D20" i="5"/>
  <c r="E20" i="5" s="1"/>
  <c r="C20" i="5"/>
  <c r="H13" i="5"/>
  <c r="H12" i="5"/>
  <c r="H11" i="5"/>
  <c r="I10" i="5"/>
  <c r="I11" i="5" s="1"/>
  <c r="I12" i="5" s="1"/>
  <c r="I13" i="5" s="1"/>
  <c r="H10" i="5"/>
  <c r="H9" i="5"/>
  <c r="W5" i="5"/>
  <c r="V5" i="5"/>
  <c r="S5" i="5"/>
  <c r="R5" i="5"/>
  <c r="O5" i="5"/>
  <c r="N5" i="5"/>
  <c r="B5" i="5"/>
  <c r="X4" i="5"/>
  <c r="W4" i="5"/>
  <c r="V4" i="5"/>
  <c r="U4" i="5"/>
  <c r="T4" i="5"/>
  <c r="S4" i="5"/>
  <c r="R4" i="5"/>
  <c r="Q4" i="5"/>
  <c r="P4" i="5"/>
  <c r="O4" i="5"/>
  <c r="N4" i="5"/>
  <c r="M4" i="5"/>
  <c r="L4" i="5"/>
  <c r="F4" i="5"/>
  <c r="H4" i="5" s="1"/>
  <c r="X3" i="5"/>
  <c r="X5" i="5" s="1"/>
  <c r="W3" i="5"/>
  <c r="V3" i="5"/>
  <c r="U3" i="5"/>
  <c r="U5" i="5" s="1"/>
  <c r="T3" i="5"/>
  <c r="T5" i="5" s="1"/>
  <c r="S3" i="5"/>
  <c r="R3" i="5"/>
  <c r="Q3" i="5"/>
  <c r="Q5" i="5" s="1"/>
  <c r="P3" i="5"/>
  <c r="P5" i="5" s="1"/>
  <c r="O3" i="5"/>
  <c r="N3" i="5"/>
  <c r="M3" i="5"/>
  <c r="M5" i="5" s="1"/>
  <c r="L3" i="5"/>
  <c r="L5" i="5" s="1"/>
  <c r="F3" i="5"/>
  <c r="H3" i="5" s="1"/>
  <c r="I4" i="5" s="1"/>
  <c r="C3" i="5"/>
  <c r="C5" i="5" s="1"/>
  <c r="F2" i="5"/>
  <c r="C7" i="5" l="1"/>
  <c r="C8" i="5" s="1"/>
  <c r="B7" i="5"/>
  <c r="B8" i="5" s="1"/>
  <c r="B10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0062B31-72A8-4E13-9920-F0373338DF19}" keepAlive="1" interval="1" name="Query - Table 1" description="Connection to the 'Table 1' query in the workbook." type="5" refreshedVersion="6" background="1" saveData="1">
    <dbPr connection="Provider=Microsoft.Mashup.OleDb.1;Data Source=$Workbook$;Location=&quot;Table 1&quot;;Extended Properties=&quot;&quot;" command="SELECT * FROM [Table 1]"/>
  </connection>
  <connection id="2" xr16:uid="{A62BFBB0-A47A-4428-A50C-1DA9458D6D21}" keepAlive="1" name="Query - Table 1 (2)" description="Connection to the 'Table 1 (2)' query in the workbook." type="5" refreshedVersion="6" background="1" refreshOnLoad="1" saveData="1">
    <dbPr connection="Provider=Microsoft.Mashup.OleDb.1;Data Source=$Workbook$;Location=&quot;Table 1 (2)&quot;;Extended Properties=&quot;&quot;" command="SELECT * FROM [Table 1 (2)]"/>
  </connection>
</connections>
</file>

<file path=xl/sharedStrings.xml><?xml version="1.0" encoding="utf-8"?>
<sst xmlns="http://schemas.openxmlformats.org/spreadsheetml/2006/main" count="69" uniqueCount="59">
  <si>
    <t>Total</t>
  </si>
  <si>
    <t>Base Data</t>
  </si>
  <si>
    <t>A</t>
  </si>
  <si>
    <t>B</t>
  </si>
  <si>
    <t>Percentage</t>
  </si>
  <si>
    <t>Grade</t>
  </si>
  <si>
    <t>Names</t>
  </si>
  <si>
    <t>Maldonado, Robert</t>
  </si>
  <si>
    <t>Calhoun, Dan</t>
  </si>
  <si>
    <t>Clarke, Dennis</t>
  </si>
  <si>
    <t>Osborne, Bill</t>
  </si>
  <si>
    <t>Jackson, Eric</t>
  </si>
  <si>
    <t>C</t>
  </si>
  <si>
    <t>D</t>
  </si>
  <si>
    <t>E</t>
  </si>
  <si>
    <t>F</t>
  </si>
  <si>
    <t>Pass/Fail</t>
  </si>
  <si>
    <t>Remarks</t>
  </si>
  <si>
    <t>Exceptional</t>
  </si>
  <si>
    <t>Best</t>
  </si>
  <si>
    <t>Better</t>
  </si>
  <si>
    <t>Good</t>
  </si>
  <si>
    <t>Bad</t>
  </si>
  <si>
    <t>Very Bad</t>
  </si>
  <si>
    <t>Pass</t>
  </si>
  <si>
    <t>Fail</t>
  </si>
  <si>
    <t>90% - 100%</t>
  </si>
  <si>
    <t>80% - 89%</t>
  </si>
  <si>
    <t>60% - 69%</t>
  </si>
  <si>
    <t>50% - 59%</t>
  </si>
  <si>
    <t>0% - 49%</t>
  </si>
  <si>
    <t>70% - 79%</t>
  </si>
  <si>
    <t>Criteria</t>
  </si>
  <si>
    <t>Ramsey</t>
  </si>
  <si>
    <t>Guerrero</t>
  </si>
  <si>
    <t>Tax Calculation between Old and New Scheme</t>
  </si>
  <si>
    <t>Old Slab Rates</t>
  </si>
  <si>
    <t>Taxable Income</t>
  </si>
  <si>
    <t>Particulars</t>
  </si>
  <si>
    <t>Old</t>
  </si>
  <si>
    <t>New</t>
  </si>
  <si>
    <t>Old Tax</t>
  </si>
  <si>
    <t>New Tax</t>
  </si>
  <si>
    <t>Income Tax</t>
  </si>
  <si>
    <t>Difference</t>
  </si>
  <si>
    <t>Less: Rebate</t>
  </si>
  <si>
    <t>Add: Cess</t>
  </si>
  <si>
    <t>New Slab Rates</t>
  </si>
  <si>
    <t>Webinar by CA Vaibhav Doshi</t>
  </si>
  <si>
    <t>cavaibhavdoshi@gmail.com</t>
  </si>
  <si>
    <t>For short Excel video, please follow on below links:</t>
  </si>
  <si>
    <t>Follow me on YouTube:</t>
  </si>
  <si>
    <t>https://youtu.be/mFqbdVAM_mI</t>
  </si>
  <si>
    <t>https://www.linkedin.com/in/ca-vaibhav-doshi-30ab75124/</t>
  </si>
  <si>
    <t>Follow me on WhatsApp:</t>
  </si>
  <si>
    <t>https://chat.whatsapp.com/G29ud5uZV2N2bTfHddk2SA</t>
  </si>
  <si>
    <t>Follow me on Facebook:</t>
  </si>
  <si>
    <t>https://www.facebook.com/vaibhav.doshi.315/</t>
  </si>
  <si>
    <t>Follow me on LinkedIn: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</si>
</sst>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</font>
    <font>
      <b/>
      <u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9" fontId="4" fillId="0" borderId="1" xfId="1" applyFont="1" applyBorder="1" applyProtection="1"/>
    <xf numFmtId="9" fontId="4" fillId="0" borderId="1" xfId="1" applyFont="1" applyFill="1" applyBorder="1" applyProtection="1"/>
    <xf numFmtId="0" fontId="3" fillId="0" borderId="0" xfId="0" applyFont="1"/>
    <xf numFmtId="3" fontId="5" fillId="0" borderId="1" xfId="0" applyNumberFormat="1" applyFont="1" applyBorder="1"/>
    <xf numFmtId="3" fontId="4" fillId="0" borderId="1" xfId="0" applyNumberFormat="1" applyFont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/>
    <xf numFmtId="0" fontId="5" fillId="2" borderId="1" xfId="0" applyFont="1" applyFill="1" applyBorder="1"/>
    <xf numFmtId="3" fontId="0" fillId="0" borderId="1" xfId="0" applyNumberFormat="1" applyBorder="1"/>
    <xf numFmtId="9" fontId="4" fillId="0" borderId="1" xfId="0" applyNumberFormat="1" applyFont="1" applyBorder="1"/>
    <xf numFmtId="3" fontId="4" fillId="0" borderId="0" xfId="0" applyNumberFormat="1" applyFont="1"/>
    <xf numFmtId="3" fontId="5" fillId="2" borderId="1" xfId="0" applyNumberFormat="1" applyFont="1" applyFill="1" applyBorder="1"/>
    <xf numFmtId="3" fontId="8" fillId="0" borderId="1" xfId="0" applyNumberFormat="1" applyFont="1" applyBorder="1"/>
    <xf numFmtId="3" fontId="0" fillId="0" borderId="0" xfId="0" applyNumberFormat="1"/>
    <xf numFmtId="0" fontId="4" fillId="2" borderId="1" xfId="0" applyFont="1" applyFill="1" applyBorder="1" applyAlignment="1">
      <alignment horizontal="center"/>
    </xf>
    <xf numFmtId="3" fontId="3" fillId="0" borderId="0" xfId="0" applyNumberFormat="1" applyFont="1"/>
    <xf numFmtId="0" fontId="7" fillId="0" borderId="1" xfId="2" applyFont="1" applyBorder="1"/>
    <xf numFmtId="0" fontId="6" fillId="0" borderId="1" xfId="2" applyFont="1" applyBorder="1"/>
    <xf numFmtId="0" fontId="10" fillId="0" borderId="0" xfId="0" applyFont="1"/>
    <xf numFmtId="0" fontId="0" fillId="0" borderId="0" xfId="0" applyAlignment="1">
      <alignment horizontal="left"/>
    </xf>
    <xf numFmtId="0" fontId="9" fillId="0" borderId="0" xfId="3"/>
    <xf numFmtId="0" fontId="11" fillId="0" borderId="0" xfId="0" applyFont="1"/>
  </cellXfs>
  <cellStyles count="4">
    <cellStyle name="Hyperlink" xfId="3" builtinId="8"/>
    <cellStyle name="Normal" xfId="0" builtinId="0"/>
    <cellStyle name="Normal 2" xfId="2" xr:uid="{B8D73E43-C4EC-4D0F-9DDA-82365C8F7227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Letters/ICAI%20Seminar/New%20Learing%20Add%20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ependednt Drop Down List"/>
      <sheetName val="Dynamic Dependent Drop Down Lis"/>
      <sheetName val="Picture"/>
      <sheetName val="Cell Styles"/>
      <sheetName val="Barcode"/>
      <sheetName val="Youtube"/>
      <sheetName val="Tree"/>
      <sheetName val="Stock"/>
      <sheetName val="Wiki"/>
      <sheetName val="Calen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ca-vaibhav-doshi-30ab75124/" TargetMode="External"/><Relationship Id="rId2" Type="http://schemas.openxmlformats.org/officeDocument/2006/relationships/hyperlink" Target="https://youtu.be/mFqbdVAM_mI" TargetMode="External"/><Relationship Id="rId1" Type="http://schemas.openxmlformats.org/officeDocument/2006/relationships/hyperlink" Target="mailto:cavaibhavdoshi@gmail.com" TargetMode="External"/><Relationship Id="rId5" Type="http://schemas.openxmlformats.org/officeDocument/2006/relationships/hyperlink" Target="https://chat.whatsapp.com/G29ud5uZV2N2bTfHddk2SA" TargetMode="External"/><Relationship Id="rId4" Type="http://schemas.openxmlformats.org/officeDocument/2006/relationships/hyperlink" Target="https://www.facebook.com/vaibhav.doshi.3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D8EDC-C752-4346-A6AD-F1AB80C642AB}">
  <dimension ref="A2:B10"/>
  <sheetViews>
    <sheetView tabSelected="1" workbookViewId="0">
      <selection activeCell="A9" sqref="A9"/>
    </sheetView>
  </sheetViews>
  <sheetFormatPr defaultRowHeight="15" x14ac:dyDescent="0.25"/>
  <cols>
    <col min="1" max="1" width="47.42578125" bestFit="1" customWidth="1"/>
    <col min="2" max="2" width="55.42578125" bestFit="1" customWidth="1"/>
  </cols>
  <sheetData>
    <row r="2" spans="1:2" ht="18.75" x14ac:dyDescent="0.3">
      <c r="A2" s="24" t="s">
        <v>48</v>
      </c>
    </row>
    <row r="3" spans="1:2" x14ac:dyDescent="0.25">
      <c r="A3" s="25">
        <v>9561118844</v>
      </c>
    </row>
    <row r="4" spans="1:2" x14ac:dyDescent="0.25">
      <c r="A4" s="26" t="s">
        <v>49</v>
      </c>
    </row>
    <row r="5" spans="1:2" x14ac:dyDescent="0.25">
      <c r="A5" s="26"/>
    </row>
    <row r="6" spans="1:2" x14ac:dyDescent="0.25">
      <c r="A6" s="27" t="s">
        <v>50</v>
      </c>
    </row>
    <row r="7" spans="1:2" x14ac:dyDescent="0.25">
      <c r="A7" t="s">
        <v>51</v>
      </c>
      <c r="B7" s="26" t="s">
        <v>52</v>
      </c>
    </row>
    <row r="8" spans="1:2" x14ac:dyDescent="0.25">
      <c r="A8" t="s">
        <v>58</v>
      </c>
      <c r="B8" s="26" t="s">
        <v>53</v>
      </c>
    </row>
    <row r="9" spans="1:2" x14ac:dyDescent="0.25">
      <c r="A9" t="s">
        <v>54</v>
      </c>
      <c r="B9" s="26" t="s">
        <v>55</v>
      </c>
    </row>
    <row r="10" spans="1:2" x14ac:dyDescent="0.25">
      <c r="A10" t="s">
        <v>56</v>
      </c>
      <c r="B10" s="26" t="s">
        <v>57</v>
      </c>
    </row>
  </sheetData>
  <hyperlinks>
    <hyperlink ref="A4" r:id="rId1" xr:uid="{BC10D6EA-C71E-48F1-8E28-6E5146513D69}"/>
    <hyperlink ref="B7" r:id="rId2" xr:uid="{C8F62355-3834-4B2B-B1FE-76EBE2D5ECE9}"/>
    <hyperlink ref="B8" r:id="rId3" xr:uid="{B2D77163-41F8-418A-967B-763595036585}"/>
    <hyperlink ref="B10" r:id="rId4" xr:uid="{9B57126C-4581-4BC7-B42E-0351FC9D9C90}"/>
    <hyperlink ref="B9" r:id="rId5" xr:uid="{EB2412A0-778D-4F4C-821D-BEEB1127A24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8879A-5898-4DEC-ACD5-207441F13760}">
  <dimension ref="A1:X30"/>
  <sheetViews>
    <sheetView zoomScale="120" zoomScaleNormal="120" workbookViewId="0"/>
  </sheetViews>
  <sheetFormatPr defaultRowHeight="15.75" x14ac:dyDescent="0.25"/>
  <cols>
    <col min="1" max="1" width="19.42578125" style="2" customWidth="1"/>
    <col min="2" max="2" width="16.7109375" style="2" bestFit="1" customWidth="1"/>
    <col min="3" max="3" width="13.85546875" style="2" bestFit="1" customWidth="1"/>
    <col min="4" max="4" width="10.7109375" style="2" customWidth="1"/>
    <col min="5" max="5" width="11.28515625" style="2" bestFit="1" customWidth="1"/>
    <col min="6" max="6" width="10.7109375" style="2" customWidth="1"/>
    <col min="7" max="7" width="11.85546875" style="2" customWidth="1"/>
    <col min="8" max="10" width="10.7109375" style="2" customWidth="1"/>
    <col min="11" max="11" width="22.42578125" style="2" customWidth="1"/>
    <col min="12" max="16" width="11.85546875" style="2" bestFit="1" customWidth="1"/>
    <col min="17" max="24" width="13.140625" style="2" bestFit="1" customWidth="1"/>
    <col min="25" max="16384" width="9.140625" style="2"/>
  </cols>
  <sheetData>
    <row r="1" spans="1:24" x14ac:dyDescent="0.25">
      <c r="A1" s="2" t="s">
        <v>35</v>
      </c>
      <c r="E1" s="10" t="s">
        <v>36</v>
      </c>
      <c r="F1" s="11"/>
      <c r="G1" s="12"/>
      <c r="K1" s="13" t="s">
        <v>37</v>
      </c>
      <c r="L1" s="9">
        <v>550000</v>
      </c>
      <c r="M1" s="9">
        <v>650000</v>
      </c>
      <c r="N1" s="9">
        <v>750000</v>
      </c>
      <c r="O1" s="9">
        <v>850000</v>
      </c>
      <c r="P1" s="9">
        <v>950000</v>
      </c>
      <c r="Q1" s="9">
        <v>1050000</v>
      </c>
      <c r="R1" s="9">
        <v>1150000</v>
      </c>
      <c r="S1" s="9">
        <v>1250000</v>
      </c>
      <c r="T1" s="9">
        <v>1350000</v>
      </c>
      <c r="U1" s="9">
        <v>1450000</v>
      </c>
      <c r="V1" s="9">
        <v>1550000</v>
      </c>
      <c r="W1" s="9">
        <v>1650000</v>
      </c>
      <c r="X1" s="9">
        <v>1750000</v>
      </c>
    </row>
    <row r="2" spans="1:24" x14ac:dyDescent="0.25">
      <c r="A2" s="13" t="s">
        <v>38</v>
      </c>
      <c r="B2" s="13" t="s">
        <v>39</v>
      </c>
      <c r="C2" s="13" t="s">
        <v>40</v>
      </c>
      <c r="E2" s="14">
        <v>0</v>
      </c>
      <c r="F2" s="14">
        <f>E3</f>
        <v>250000</v>
      </c>
      <c r="G2" s="15">
        <v>0</v>
      </c>
      <c r="H2" s="16"/>
      <c r="I2" s="16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1:24" x14ac:dyDescent="0.25">
      <c r="A3" s="4" t="s">
        <v>37</v>
      </c>
      <c r="B3" s="9">
        <v>490000</v>
      </c>
      <c r="C3" s="9">
        <f>B3</f>
        <v>490000</v>
      </c>
      <c r="E3" s="14">
        <v>250000</v>
      </c>
      <c r="F3" s="14">
        <f t="shared" ref="F3:F4" si="0">E4</f>
        <v>500000</v>
      </c>
      <c r="G3" s="15">
        <v>0.05</v>
      </c>
      <c r="H3" s="16">
        <f>(F3-E3)*G3</f>
        <v>12500</v>
      </c>
      <c r="I3" s="16"/>
      <c r="K3" s="17" t="s">
        <v>41</v>
      </c>
      <c r="L3" s="9">
        <f t="shared" ref="L3:X3" si="1">_xlfn.IFS(L1&gt;1000000,(L1-1000000)*0.3+112500,L1&gt;500000,(L1-500000)*0.2+12500,L1&gt;250000,(L1-250000)*0.05,L1&lt;251000,0)</f>
        <v>22500</v>
      </c>
      <c r="M3" s="9">
        <f t="shared" si="1"/>
        <v>42500</v>
      </c>
      <c r="N3" s="9">
        <f t="shared" si="1"/>
        <v>62500</v>
      </c>
      <c r="O3" s="9">
        <f t="shared" si="1"/>
        <v>82500</v>
      </c>
      <c r="P3" s="9">
        <f t="shared" si="1"/>
        <v>102500</v>
      </c>
      <c r="Q3" s="9">
        <f t="shared" si="1"/>
        <v>127500</v>
      </c>
      <c r="R3" s="9">
        <f t="shared" si="1"/>
        <v>157500</v>
      </c>
      <c r="S3" s="9">
        <f t="shared" si="1"/>
        <v>187500</v>
      </c>
      <c r="T3" s="9">
        <f t="shared" si="1"/>
        <v>217500</v>
      </c>
      <c r="U3" s="9">
        <f t="shared" si="1"/>
        <v>247500</v>
      </c>
      <c r="V3" s="9">
        <f t="shared" si="1"/>
        <v>277500</v>
      </c>
      <c r="W3" s="9">
        <f t="shared" si="1"/>
        <v>307500</v>
      </c>
      <c r="X3" s="9">
        <f t="shared" si="1"/>
        <v>337500</v>
      </c>
    </row>
    <row r="4" spans="1:24" x14ac:dyDescent="0.25">
      <c r="A4" s="4"/>
      <c r="B4" s="9"/>
      <c r="C4" s="9"/>
      <c r="E4" s="14">
        <v>500000</v>
      </c>
      <c r="F4" s="14">
        <f t="shared" si="0"/>
        <v>1000000</v>
      </c>
      <c r="G4" s="15">
        <v>0.2</v>
      </c>
      <c r="H4" s="16">
        <f t="shared" ref="H4" si="2">(F4-E4)*G4</f>
        <v>100000</v>
      </c>
      <c r="I4" s="16">
        <f>H3+H4</f>
        <v>112500</v>
      </c>
      <c r="K4" s="17" t="s">
        <v>42</v>
      </c>
      <c r="L4" s="9">
        <f t="shared" ref="L4:X4" si="3">_xlfn.IFS(L1&gt;1500000,(L1-1500000)*0.3+187500,L1&gt;1250000,(L1-1250000)*0.25+125000,L1&gt;1000000,(L1-1000000)*0.2+75000,L1&gt;750000,(L1-750000)*0.15+37500,L1&gt;500000,(L1-500000)*0.1+12500,L1&gt;250000,(L1-250000)*0.05,L1&lt;251000,0)</f>
        <v>17500</v>
      </c>
      <c r="M4" s="9">
        <f t="shared" si="3"/>
        <v>27500</v>
      </c>
      <c r="N4" s="9">
        <f t="shared" si="3"/>
        <v>37500</v>
      </c>
      <c r="O4" s="9">
        <f t="shared" si="3"/>
        <v>52500</v>
      </c>
      <c r="P4" s="9">
        <f t="shared" si="3"/>
        <v>67500</v>
      </c>
      <c r="Q4" s="9">
        <f t="shared" si="3"/>
        <v>85000</v>
      </c>
      <c r="R4" s="9">
        <f t="shared" si="3"/>
        <v>105000</v>
      </c>
      <c r="S4" s="9">
        <f t="shared" si="3"/>
        <v>125000</v>
      </c>
      <c r="T4" s="9">
        <f t="shared" si="3"/>
        <v>150000</v>
      </c>
      <c r="U4" s="9">
        <f t="shared" si="3"/>
        <v>175000</v>
      </c>
      <c r="V4" s="9">
        <f t="shared" si="3"/>
        <v>202500</v>
      </c>
      <c r="W4" s="9">
        <f t="shared" si="3"/>
        <v>232500</v>
      </c>
      <c r="X4" s="9">
        <f t="shared" si="3"/>
        <v>262500</v>
      </c>
    </row>
    <row r="5" spans="1:24" x14ac:dyDescent="0.25">
      <c r="A5" s="4" t="s">
        <v>43</v>
      </c>
      <c r="B5" s="4">
        <f>_xlfn.IFS(B3&gt;1000000,(B3-1000000)*0.3+112500,B3&gt;500000,(B3-500000)*0.2+12500,B3&gt;250000,(B3-250000)*0.05,B3&lt;250001,0)</f>
        <v>12000</v>
      </c>
      <c r="C5" s="9">
        <f>_xlfn.IFS(C3&gt;1500000,(C3-1500000)*0.3+187500,C3&gt;1250000,(C3-1250000)*0.25+125000,C3&gt;1000000,(C3-1000000)*0.2+75000,C3&gt;750000,(C3-750000)*0.15+37500,C3&gt;500000,(C3-500000)*0.1+12500,C3&gt;250000,(C3-250000)*0.05,C3&lt;250001,0)</f>
        <v>12000</v>
      </c>
      <c r="E5" s="14">
        <v>1000000</v>
      </c>
      <c r="F5" s="14"/>
      <c r="G5" s="15">
        <v>0.3</v>
      </c>
      <c r="H5" s="16"/>
      <c r="I5" s="16"/>
      <c r="K5" s="18" t="s">
        <v>44</v>
      </c>
      <c r="L5" s="18">
        <f>L3-L4</f>
        <v>5000</v>
      </c>
      <c r="M5" s="18">
        <f t="shared" ref="M5:X5" si="4">M3-M4</f>
        <v>15000</v>
      </c>
      <c r="N5" s="18">
        <f t="shared" si="4"/>
        <v>25000</v>
      </c>
      <c r="O5" s="18">
        <f t="shared" si="4"/>
        <v>30000</v>
      </c>
      <c r="P5" s="18">
        <f t="shared" si="4"/>
        <v>35000</v>
      </c>
      <c r="Q5" s="18">
        <f t="shared" si="4"/>
        <v>42500</v>
      </c>
      <c r="R5" s="18">
        <f t="shared" si="4"/>
        <v>52500</v>
      </c>
      <c r="S5" s="18">
        <f t="shared" si="4"/>
        <v>62500</v>
      </c>
      <c r="T5" s="18">
        <f t="shared" si="4"/>
        <v>67500</v>
      </c>
      <c r="U5" s="18">
        <f t="shared" si="4"/>
        <v>72500</v>
      </c>
      <c r="V5" s="18">
        <f t="shared" si="4"/>
        <v>75000</v>
      </c>
      <c r="W5" s="18">
        <f t="shared" si="4"/>
        <v>75000</v>
      </c>
      <c r="X5" s="18">
        <f t="shared" si="4"/>
        <v>75000</v>
      </c>
    </row>
    <row r="6" spans="1:24" x14ac:dyDescent="0.25">
      <c r="A6" s="4" t="s">
        <v>45</v>
      </c>
      <c r="B6" s="9">
        <f>IF(B5&lt;=12500,B5,0)</f>
        <v>12000</v>
      </c>
      <c r="C6" s="9">
        <f>IF(C5&lt;=12500,C5,0)</f>
        <v>12000</v>
      </c>
      <c r="E6" s="19"/>
      <c r="F6" s="19"/>
      <c r="H6" s="16"/>
      <c r="I6" s="16"/>
      <c r="K6" s="16"/>
    </row>
    <row r="7" spans="1:24" x14ac:dyDescent="0.25">
      <c r="A7" s="4" t="s">
        <v>46</v>
      </c>
      <c r="B7" s="9">
        <f>(B5-B6)*4%</f>
        <v>0</v>
      </c>
      <c r="C7" s="9">
        <f>(C5-C6)*4%</f>
        <v>0</v>
      </c>
      <c r="E7" s="10" t="s">
        <v>47</v>
      </c>
      <c r="F7" s="12"/>
      <c r="G7" s="20"/>
      <c r="H7" s="16"/>
      <c r="I7" s="16"/>
      <c r="K7" s="16"/>
    </row>
    <row r="8" spans="1:24" x14ac:dyDescent="0.25">
      <c r="A8" s="3" t="s">
        <v>0</v>
      </c>
      <c r="B8" s="8">
        <f>B5-B6+B7</f>
        <v>0</v>
      </c>
      <c r="C8" s="8">
        <f>C5-C6+C7</f>
        <v>0</v>
      </c>
      <c r="E8" s="14">
        <v>0</v>
      </c>
      <c r="F8" s="14">
        <v>250000</v>
      </c>
      <c r="G8" s="15">
        <v>0</v>
      </c>
      <c r="H8" s="16"/>
      <c r="I8" s="16"/>
      <c r="K8" s="16"/>
    </row>
    <row r="9" spans="1:24" x14ac:dyDescent="0.25">
      <c r="B9" s="16"/>
      <c r="C9" s="16"/>
      <c r="E9" s="14">
        <v>250000</v>
      </c>
      <c r="F9" s="14">
        <v>500000</v>
      </c>
      <c r="G9" s="15">
        <v>0.05</v>
      </c>
      <c r="H9" s="16">
        <f>(F9-E9)*G9</f>
        <v>12500</v>
      </c>
      <c r="I9" s="16">
        <v>12500</v>
      </c>
      <c r="K9" s="16"/>
    </row>
    <row r="10" spans="1:24" x14ac:dyDescent="0.25">
      <c r="A10" s="7" t="s">
        <v>44</v>
      </c>
      <c r="B10" s="21">
        <f>B8-C8</f>
        <v>0</v>
      </c>
      <c r="E10" s="14">
        <v>500000</v>
      </c>
      <c r="F10" s="14">
        <v>750000</v>
      </c>
      <c r="G10" s="15">
        <v>0.1</v>
      </c>
      <c r="H10" s="16">
        <f t="shared" ref="H10:H13" si="5">(F10-E10)*G10</f>
        <v>25000</v>
      </c>
      <c r="I10" s="16">
        <f>I9+H10</f>
        <v>37500</v>
      </c>
      <c r="K10" s="16"/>
    </row>
    <row r="11" spans="1:24" x14ac:dyDescent="0.25">
      <c r="E11" s="14">
        <v>750000</v>
      </c>
      <c r="F11" s="14">
        <v>1000000</v>
      </c>
      <c r="G11" s="15">
        <v>0.15</v>
      </c>
      <c r="H11" s="16">
        <f t="shared" si="5"/>
        <v>37500</v>
      </c>
      <c r="I11" s="16">
        <f t="shared" ref="I11:I13" si="6">I10+H11</f>
        <v>75000</v>
      </c>
      <c r="K11" s="16"/>
    </row>
    <row r="12" spans="1:24" x14ac:dyDescent="0.25">
      <c r="E12" s="14">
        <v>1000000</v>
      </c>
      <c r="F12" s="14">
        <v>1250000</v>
      </c>
      <c r="G12" s="15">
        <v>0.2</v>
      </c>
      <c r="H12" s="16">
        <f t="shared" si="5"/>
        <v>50000</v>
      </c>
      <c r="I12" s="16">
        <f t="shared" si="6"/>
        <v>125000</v>
      </c>
      <c r="K12" s="16"/>
    </row>
    <row r="13" spans="1:24" x14ac:dyDescent="0.25">
      <c r="E13" s="14">
        <v>1250000</v>
      </c>
      <c r="F13" s="14">
        <v>1500000</v>
      </c>
      <c r="G13" s="15">
        <v>0.25</v>
      </c>
      <c r="H13" s="16">
        <f t="shared" si="5"/>
        <v>62500</v>
      </c>
      <c r="I13" s="16">
        <f t="shared" si="6"/>
        <v>187500</v>
      </c>
      <c r="K13" s="16"/>
    </row>
    <row r="14" spans="1:24" x14ac:dyDescent="0.25">
      <c r="E14" s="14">
        <v>1500000</v>
      </c>
      <c r="F14" s="1"/>
      <c r="G14" s="15">
        <v>0.3</v>
      </c>
      <c r="H14" s="16"/>
      <c r="I14" s="16"/>
      <c r="K14" s="16"/>
    </row>
    <row r="17" spans="1:10" hidden="1" x14ac:dyDescent="0.25">
      <c r="A17" s="7" t="s">
        <v>1</v>
      </c>
      <c r="G17" s="7" t="s">
        <v>32</v>
      </c>
    </row>
    <row r="18" spans="1:10" hidden="1" x14ac:dyDescent="0.25"/>
    <row r="19" spans="1:10" hidden="1" x14ac:dyDescent="0.25">
      <c r="A19" s="22" t="s">
        <v>6</v>
      </c>
      <c r="B19" s="8" t="s">
        <v>4</v>
      </c>
      <c r="C19" s="8" t="s">
        <v>16</v>
      </c>
      <c r="D19" s="8" t="s">
        <v>5</v>
      </c>
      <c r="E19" s="8" t="s">
        <v>17</v>
      </c>
      <c r="G19" s="3" t="s">
        <v>4</v>
      </c>
      <c r="H19" s="3" t="s">
        <v>5</v>
      </c>
      <c r="I19" s="3" t="s">
        <v>17</v>
      </c>
      <c r="J19" s="3" t="s">
        <v>16</v>
      </c>
    </row>
    <row r="20" spans="1:10" hidden="1" x14ac:dyDescent="0.25">
      <c r="A20" s="23" t="s">
        <v>33</v>
      </c>
      <c r="B20" s="15">
        <v>0.84</v>
      </c>
      <c r="C20" s="9" t="str">
        <f>IF(B20&lt;60%,"Fail","Pass")</f>
        <v>Pass</v>
      </c>
      <c r="D20" s="9" t="str">
        <f>_xlfn.IFS(B20&gt;90%,"A",B20&gt;80%,"B",B20&gt;70%,"C",B20&gt;60%,"D",B20&gt;50%,"E",B20&gt;0%,"F")</f>
        <v>B</v>
      </c>
      <c r="E20" s="4" t="str">
        <f t="shared" ref="E20:E26" si="7">_xlfn.IFS(D20="A",$I$20,D20="B",$I$21,D20="C",$I$22,D20="D",$I$23,D20="E",$I$24,D20="F",$I$25)</f>
        <v>Best</v>
      </c>
      <c r="G20" s="5" t="s">
        <v>26</v>
      </c>
      <c r="H20" s="4" t="s">
        <v>2</v>
      </c>
      <c r="I20" s="4" t="s">
        <v>18</v>
      </c>
      <c r="J20" s="4" t="s">
        <v>24</v>
      </c>
    </row>
    <row r="21" spans="1:10" hidden="1" x14ac:dyDescent="0.25">
      <c r="A21" s="23" t="s">
        <v>34</v>
      </c>
      <c r="B21" s="15">
        <v>0.33</v>
      </c>
      <c r="C21" s="9" t="str">
        <f t="shared" ref="C21:C26" si="8">IF(B21&lt;60%,"Fail","Pass")</f>
        <v>Fail</v>
      </c>
      <c r="D21" s="9" t="str">
        <f t="shared" ref="D21:D26" si="9">_xlfn.IFS(B21&gt;90%,"A",B21&gt;80%,"B",B21&gt;70%,"C",B21&gt;60%,"D",B21&gt;50%,"E",B21&gt;0%,"F")</f>
        <v>F</v>
      </c>
      <c r="E21" s="4" t="str">
        <f t="shared" si="7"/>
        <v>Very Bad</v>
      </c>
      <c r="G21" s="6" t="s">
        <v>27</v>
      </c>
      <c r="H21" s="4" t="s">
        <v>3</v>
      </c>
      <c r="I21" s="4" t="s">
        <v>19</v>
      </c>
      <c r="J21" s="4" t="s">
        <v>24</v>
      </c>
    </row>
    <row r="22" spans="1:10" hidden="1" x14ac:dyDescent="0.25">
      <c r="A22" s="23" t="s">
        <v>7</v>
      </c>
      <c r="B22" s="15">
        <v>0.55000000000000004</v>
      </c>
      <c r="C22" s="9" t="str">
        <f t="shared" si="8"/>
        <v>Fail</v>
      </c>
      <c r="D22" s="9" t="str">
        <f t="shared" si="9"/>
        <v>E</v>
      </c>
      <c r="E22" s="4" t="str">
        <f t="shared" si="7"/>
        <v>Bad</v>
      </c>
      <c r="G22" s="6" t="s">
        <v>31</v>
      </c>
      <c r="H22" s="4" t="s">
        <v>12</v>
      </c>
      <c r="I22" s="4" t="s">
        <v>20</v>
      </c>
      <c r="J22" s="4" t="s">
        <v>24</v>
      </c>
    </row>
    <row r="23" spans="1:10" hidden="1" x14ac:dyDescent="0.25">
      <c r="A23" s="23" t="s">
        <v>8</v>
      </c>
      <c r="B23" s="15">
        <v>0.75</v>
      </c>
      <c r="C23" s="9" t="str">
        <f t="shared" si="8"/>
        <v>Pass</v>
      </c>
      <c r="D23" s="9" t="str">
        <f t="shared" si="9"/>
        <v>C</v>
      </c>
      <c r="E23" s="4" t="str">
        <f t="shared" si="7"/>
        <v>Better</v>
      </c>
      <c r="G23" s="6" t="s">
        <v>28</v>
      </c>
      <c r="H23" s="4" t="s">
        <v>13</v>
      </c>
      <c r="I23" s="4" t="s">
        <v>21</v>
      </c>
      <c r="J23" s="4" t="s">
        <v>24</v>
      </c>
    </row>
    <row r="24" spans="1:10" hidden="1" x14ac:dyDescent="0.25">
      <c r="A24" s="23" t="s">
        <v>9</v>
      </c>
      <c r="B24" s="15">
        <v>0.99</v>
      </c>
      <c r="C24" s="9" t="str">
        <f t="shared" si="8"/>
        <v>Pass</v>
      </c>
      <c r="D24" s="9" t="str">
        <f t="shared" si="9"/>
        <v>A</v>
      </c>
      <c r="E24" s="4" t="str">
        <f t="shared" si="7"/>
        <v>Exceptional</v>
      </c>
      <c r="G24" s="6" t="s">
        <v>29</v>
      </c>
      <c r="H24" s="4" t="s">
        <v>14</v>
      </c>
      <c r="I24" s="4" t="s">
        <v>22</v>
      </c>
      <c r="J24" s="4" t="s">
        <v>25</v>
      </c>
    </row>
    <row r="25" spans="1:10" hidden="1" x14ac:dyDescent="0.25">
      <c r="A25" s="23" t="s">
        <v>10</v>
      </c>
      <c r="B25" s="15">
        <v>0.82</v>
      </c>
      <c r="C25" s="9" t="str">
        <f t="shared" si="8"/>
        <v>Pass</v>
      </c>
      <c r="D25" s="9" t="str">
        <f t="shared" si="9"/>
        <v>B</v>
      </c>
      <c r="E25" s="4" t="str">
        <f t="shared" si="7"/>
        <v>Best</v>
      </c>
      <c r="G25" s="6" t="s">
        <v>30</v>
      </c>
      <c r="H25" s="4" t="s">
        <v>15</v>
      </c>
      <c r="I25" s="4" t="s">
        <v>23</v>
      </c>
      <c r="J25" s="4" t="s">
        <v>25</v>
      </c>
    </row>
    <row r="26" spans="1:10" hidden="1" x14ac:dyDescent="0.25">
      <c r="A26" s="23" t="s">
        <v>11</v>
      </c>
      <c r="B26" s="15">
        <v>0.66</v>
      </c>
      <c r="C26" s="9" t="str">
        <f t="shared" si="8"/>
        <v>Pass</v>
      </c>
      <c r="D26" s="9" t="str">
        <f t="shared" si="9"/>
        <v>D</v>
      </c>
      <c r="E26" s="4" t="str">
        <f t="shared" si="7"/>
        <v>Good</v>
      </c>
    </row>
    <row r="27" spans="1:10" hidden="1" x14ac:dyDescent="0.25"/>
    <row r="28" spans="1:10" hidden="1" x14ac:dyDescent="0.25"/>
    <row r="29" spans="1:10" hidden="1" x14ac:dyDescent="0.25"/>
    <row r="30" spans="1:10" hidden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B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C y J s L A A A A D 6 A A A A E g A A A E N v b m Z p Z y 9 Q Y W N r Y W d l L n h t b I T P Q Q u C M B g G 4 H v Q f 5 D d 3 a Z h l H z O Q 9 e E Q I q u Q 4 e O d A s 3 m / + t Q z + p v 5 B R V r e O 3 8 s D 7 / v d r z d I h 7 b x L q I z U q s E B Z g i z 1 i u S t 5 o J R K k N E r Z f A Y 7 X p x 4 J b x R K x M P p k x Q b e 0 5 J s Q 5 h 9 0 C 6 6 4 i I a U B O W b b v K h F y 9 E H y / / Y l + p Z W w j E 4 P B a w 0 K 8 W u M l j S J M R w t k y i G T 6 m v C c T O m Q H 5 C 2 P S N 7 T v B h P L 3 O Z D p B P J + g z 0 A A A D / / w M A U E s D B B Q A A g A I A A A A I Q B I p Z s b H g E A A K 4 C A A A T A A A A R m 9 y b X V s Y X M v U 2 V j d G l v b j E u b b y Q s W r D M B C G d 4 P f 4 V C g 2 O D K c c e W 0 M F e s p Q S J 3 Q o H Z T k E h s s y U j n J s X k N f I g n f s 0 e Z L K c b o l o U O p F o n 7 j 1 8 f n 8 U F l V p B 3 t / J g + / 5 n i 2 E w S U M 2 F T M K 4 Q E g r u Q w Q g q J N 8 D d 3 L d m A W 6 y Q v O + b N Y Y 9 A 9 U q 0 I F d m A F U S 1 v Y / j z W b D t 7 d G E F q + 0 D K m r i 9 + X B k t R 7 M 8 u x F S N 4 p G C Q v D q G / O B I n E F f c / t M n u t Z u 8 n d I B S w u h 1 o 5 t + l F j h 3 Q k 5 F M j l F 1 p I 1 N d N V J 1 o Q 2 O V V H b s l k O m a 4 q Y Q 7 7 T x Y B u R Q I t 7 S L o G U J H w 7 B s b j s s P / 6 i V U j 5 2 i O C 6 V 6 5 3 B 1 a x f 6 X q n O E p 7 V + e c q x 0 + T f 1 I 5 V s t S K J g 0 N e J F m w 7 n F z Y v b V 2 z + Q 0 A A P / / A w B Q S w E C L Q A U A A Y A C A A A A C E A K t 2 q Q N I A A A A 3 A Q A A E w A A A A A A A A A A A A A A A A A A A A A A W 0 N v b n R l b n R f V H l w Z X N d L n h t b F B L A Q I t A B Q A A g A I A A A A I Q C E L I m w s A A A A P o A A A A S A A A A A A A A A A A A A A A A A A s D A A B D b 2 5 m a W c v U G F j a 2 F n Z S 5 4 b W x Q S w E C L Q A U A A I A C A A A A C E A S K W b G x 4 B A A C u A g A A E w A A A A A A A A A A A A A A A A D r A w A A R m 9 y b X V s Y X M v U 2 V j d G l v b j E u b V B L B Q Y A A A A A A w A D A M I A A A A 6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h I A A A A A A A C U E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J T I w M S U y M C g y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1 M y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w L T E y L T E y V D A x O j E 4 O j Q z L j g w M T g w M j J a I i 8 + P E V u d H J 5 I F R 5 c G U 9 I k Z p b G x D b 2 x 1 b W 5 U e X B l c y I g V m F s d W U 9 I n N C Z 1 V G I i 8 + P E V u d H J 5 I F R 5 c G U 9 I k Z p b G x D b 2 x 1 b W 5 O Y W 1 l c y I g V m F s d W U 9 I n N b J n F 1 b 3 Q 7 V V M g R G 9 s b G F y 4 p a y J n F 1 b 3 Q 7 L C Z x d W 9 0 O z E u M D A g V V N E 4 p a y 4 p a 8 J n F 1 b 3 Q 7 L C Z x d W 9 0 O 2 l u d i 4 g M S 4 w M C B V U 0 T i l r L i l r w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N j Z G F h M T c 2 L W M w N z Q t N D k x Y S 0 5 O D B k L W E y N D k w Z D A x N T g 5 M i I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x I C g y K S 9 B d X R v U m V t b 3 Z l Z E N v b H V t b n M x L n t V U y B E b 2 x s Y X L i l r I s M H 0 m c X V v d D s s J n F 1 b 3 Q 7 U 2 V j d G l v b j E v V G F i b G U g M S A o M i k v Q X V 0 b 1 J l b W 9 2 Z W R D b 2 x 1 b W 5 z M S 5 7 M S 4 w M C B V U 0 T i l r L i l r w s M X 0 m c X V v d D s s J n F 1 b 3 Q 7 U 2 V j d G l v b j E v V G F i b G U g M S A o M i k v Q X V 0 b 1 J l b W 9 2 Z W R D b 2 x 1 b W 5 z M S 5 7 a W 5 2 L i A x L j A w I F V T R O K W s u K W v C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s Z S A x I C g y K S 9 B d X R v U m V t b 3 Z l Z E N v b H V t b n M x L n t V U y B E b 2 x s Y X L i l r I s M H 0 m c X V v d D s s J n F 1 b 3 Q 7 U 2 V j d G l v b j E v V G F i b G U g M S A o M i k v Q X V 0 b 1 J l b W 9 2 Z W R D b 2 x 1 b W 5 z M S 5 7 M S 4 w M C B V U 0 T i l r L i l r w s M X 0 m c X V v d D s s J n F 1 b 3 Q 7 U 2 V j d G l v b j E v V G F i b G U g M S A o M i k v Q X V 0 b 1 J l b W 9 2 Z W R D b 2 x 1 b W 5 z M S 5 7 a W 5 2 L i A x L j A w I F V T R O K W s u K W v C w y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l M j A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U z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A t M T I t M T J U M D E 6 N D A 6 M T g u N D E 0 N T Q 3 N 1 o i L z 4 8 R W 5 0 c n k g V H l w Z T 0 i R m l s b E N v b H V t b l R 5 c G V z I i B W Y W x 1 Z T 0 i c 0 J n V U Y i L z 4 8 R W 5 0 c n k g V H l w Z T 0 i R m l s b E N v b H V t b k 5 h b W V z I i B W Y W x 1 Z T 0 i c 1 s m c X V v d D t J b m R p Y W 4 g U n V w Z W X i l r I m c X V v d D s s J n F 1 b 3 Q 7 M S 4 w M C B J T l L i l r L i l r w m c X V v d D s s J n F 1 b 3 Q 7 a W 5 2 L i A x L j A w I E l O U u K W s u K W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m J j O T Y 3 Z G I t M T l k O C 0 0 Z m F k L W I 2 M D g t O W Y x Y 2 Q 3 M W Z l M 2 E w I i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I D E v Q X V 0 b 1 J l b W 9 2 Z W R D b 2 x 1 b W 5 z M S 5 7 S W 5 k a W F u I F J 1 c G V l 4 p a y L D B 9 J n F 1 b 3 Q 7 L C Z x d W 9 0 O 1 N l Y 3 R p b 2 4 x L 1 R h Y m x l I D E v Q X V 0 b 1 J l b W 9 2 Z W R D b 2 x 1 b W 5 z M S 5 7 M S 4 w M C B J T l L i l r L i l r w s M X 0 m c X V v d D s s J n F 1 b 3 Q 7 U 2 V j d G l v b j E v V G F i b G U g M S 9 B d X R v U m V t b 3 Z l Z E N v b H V t b n M x L n t p b n Y u I D E u M D A g S U 5 S 4 p a y 4 p a 8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I D E v Q X V 0 b 1 J l b W 9 2 Z W R D b 2 x 1 b W 5 z M S 5 7 S W 5 k a W F u I F J 1 c G V l 4 p a y L D B 9 J n F 1 b 3 Q 7 L C Z x d W 9 0 O 1 N l Y 3 R p b 2 4 x L 1 R h Y m x l I D E v Q X V 0 b 1 J l b W 9 2 Z W R D b 2 x 1 b W 5 z M S 5 7 M S 4 w M C B J T l L i l r L i l r w s M X 0 m c X V v d D s s J n F 1 b 3 Q 7 U 2 V j d G l v b j E v V G F i b G U g M S 9 B d X R v U m V t b 3 Z l Z E N v b H V t b n M x L n t p b n Y u I D E u M D A g S U 5 S 4 p a y 4 p a 8 L D J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S U y M D E l M j A o M i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l M j A o M i k v R G F 0 Y T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J T I w M S U y M C g y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l M j A x L 0 R h d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S U y M D E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O F z R i 3 J 3 W F A s q W i x v B S / m U A A A A A A g A A A A A A E G Y A A A A B A A A g A A A A i K z v J a 0 k r o 2 2 p V F D 8 q e 8 s u 3 F F I a F / + p R o O F s O d Q E 6 Q 4 A A A A A D o A A A A A C A A A g A A A A C E k M p D x x G G d s n g N A U 8 u p n k 3 v m F G W 5 z s i k C s Z P v + m r P d Q A A A A s 7 i Z e x T O i c K L k / t a q I h F M e C u O 9 N I N k l r M q Z o y d g d W w i 9 Z p L I 1 w X p p r W D h G p 9 f g 6 e + A B q 3 V 1 9 I n f 8 W I l 4 r p v o I z D v X r i L d P t z J 9 a N C h I T P 3 l A A A A A j L t N j R e I Q w A l V G 3 B l s x u I d o 4 0 V C y I 3 u i D h 9 8 u Y 8 R J I d l c D f B y H 2 g V w G 1 x k O 4 A 5 e N 2 E 4 3 I 5 v J T C E J Y e g Q w 4 o N x A = = < / D a t a M a s h u p > 
</file>

<file path=customXml/itemProps1.xml><?xml version="1.0" encoding="utf-8"?>
<ds:datastoreItem xmlns:ds="http://schemas.openxmlformats.org/officeDocument/2006/customXml" ds:itemID="{112B4F02-57B6-44FE-9FE1-5ADB7725CD1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IF and IFS</vt:lpstr>
      <vt:lpstr>PERCENTAGE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dcterms:created xsi:type="dcterms:W3CDTF">2015-06-05T18:17:20Z</dcterms:created>
  <dcterms:modified xsi:type="dcterms:W3CDTF">2021-04-23T03:15:38Z</dcterms:modified>
</cp:coreProperties>
</file>